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40" yWindow="40" windowWidth="25280" windowHeight="15320" activeTab="0"/>
  </bookViews>
  <sheets>
    <sheet name="Sheet 1" sheetId="1" r:id="rId1"/>
  </sheets>
  <definedNames/>
  <calcPr fullCalcOnLoad="1"/>
</workbook>
</file>

<file path=xl/sharedStrings.xml><?xml version="1.0" encoding="utf-8"?>
<sst xmlns="http://schemas.openxmlformats.org/spreadsheetml/2006/main" count="17" uniqueCount="17">
  <si>
    <t>IQ</t>
  </si>
  <si>
    <t>INTERVIEW</t>
  </si>
  <si>
    <t>mean</t>
  </si>
  <si>
    <t>PERFORMANCE</t>
  </si>
  <si>
    <t>ZIQ</t>
  </si>
  <si>
    <t>ZINTERVIEW</t>
  </si>
  <si>
    <t>ZPERFORMANCE</t>
  </si>
  <si>
    <t>STDEVP</t>
  </si>
  <si>
    <t>ZIQ*ZINTERVIEW</t>
  </si>
  <si>
    <t>ZIQ*ZPERFORMANCE</t>
  </si>
  <si>
    <t>ZINTERVIEW*ZPERFORMANCE</t>
  </si>
  <si>
    <t>r</t>
  </si>
  <si>
    <t>IQ and Interview</t>
  </si>
  <si>
    <t>IQ and Performance</t>
  </si>
  <si>
    <t>Performance and Interview</t>
  </si>
  <si>
    <t>SLOPE</t>
  </si>
  <si>
    <t>INTERCEPT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</si>
</sst>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2]\ #,##0.00_);[Red]\([$€-2]\ #,##0.00\)"/>
    <numFmt numFmtId="172" formatCode="General"/>
  </numFmts>
  <fonts count="28">
    <font>
      <sz val="10"/>
      <name val="Arial"/>
      <family val="0"/>
    </font>
    <font>
      <b/>
      <u val="single"/>
      <sz val="10"/>
      <name val="Arial"/>
      <family val="2"/>
    </font>
    <font>
      <b/>
      <i/>
      <sz val="10"/>
      <name val="Arial"/>
      <family val="0"/>
    </font>
    <font>
      <sz val="8"/>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b/>
      <sz val="8"/>
      <color indexed="8"/>
      <name val="Arial"/>
      <family val="2"/>
    </font>
    <font>
      <sz val="12"/>
      <color indexed="8"/>
      <name val="Arial"/>
      <family val="2"/>
    </font>
    <font>
      <vertAlign val="superscript"/>
      <sz val="12"/>
      <color indexed="8"/>
      <name val="Arial"/>
      <family val="2"/>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7">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0" fillId="0" borderId="0" xfId="0" applyBorder="1" applyAlignment="1">
      <alignment horizontal="center"/>
    </xf>
    <xf numFmtId="0" fontId="0" fillId="0" borderId="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5"/>
          <c:y val="0.0295"/>
          <c:w val="0.93125"/>
          <c:h val="0.876"/>
        </c:manualLayout>
      </c:layout>
      <c:scatterChart>
        <c:scatterStyle val="lineMarker"/>
        <c:varyColors val="0"/>
        <c:ser>
          <c:idx val="0"/>
          <c:order val="0"/>
          <c:tx>
            <c:strRef>
              <c:f>'Sheet 1'!$D$1</c:f>
              <c:strCache>
                <c:ptCount val="1"/>
                <c:pt idx="0">
                  <c:v>PERFORMANCE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trendline>
            <c:spPr>
              <a:ln w="25400">
                <a:solidFill>
                  <a:srgbClr val="000000"/>
                </a:solidFill>
              </a:ln>
            </c:spPr>
            <c:trendlineType val="linear"/>
            <c:dispEq val="1"/>
            <c:dispRSqr val="1"/>
            <c:trendlineLbl>
              <c:layout>
                <c:manualLayout>
                  <c:x val="0"/>
                  <c:y val="0"/>
                </c:manualLayout>
              </c:layout>
              <c:tx>
                <c:rich>
                  <a:bodyPr vert="horz" rot="0" anchor="ctr"/>
                  <a:lstStyle/>
                  <a:p>
                    <a:pPr algn="ctr">
                      <a:defRPr/>
                    </a:pPr>
                    <a:r>
                      <a:rPr lang="en-US" cap="none" sz="1200" b="0" i="0" u="none" baseline="0">
                        <a:solidFill>
                          <a:srgbClr val="000000"/>
                        </a:solidFill>
                        <a:latin typeface="Arial"/>
                        <a:ea typeface="Arial"/>
                        <a:cs typeface="Arial"/>
                      </a:rPr>
                      <a:t>y = 0.0643x + 0.7025
</a:t>
                    </a:r>
                    <a:r>
                      <a:rPr lang="en-US" cap="none" sz="1200" b="0" i="0" u="none" baseline="0">
                        <a:solidFill>
                          <a:srgbClr val="000000"/>
                        </a:solidFill>
                        <a:latin typeface="Arial"/>
                        <a:ea typeface="Arial"/>
                        <a:cs typeface="Arial"/>
                      </a:rPr>
                      <a:t>R</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 0.4603</a:t>
                    </a:r>
                  </a:p>
                </c:rich>
              </c:tx>
              <c:numFmt formatCode="General"/>
            </c:trendlineLbl>
          </c:trendline>
          <c:xVal>
            <c:numRef>
              <c:f>'Sheet 1'!$B$2:$B$18</c:f>
              <c:numCache/>
            </c:numRef>
          </c:xVal>
          <c:yVal>
            <c:numRef>
              <c:f>'Sheet 1'!$D$2:$D$18</c:f>
              <c:numCache/>
            </c:numRef>
          </c:yVal>
          <c:smooth val="0"/>
        </c:ser>
        <c:axId val="49018137"/>
        <c:axId val="38510050"/>
      </c:scatterChart>
      <c:valAx>
        <c:axId val="49018137"/>
        <c:scaling>
          <c:orientation val="minMax"/>
          <c:max val="150"/>
          <c:min val="70"/>
        </c:scaling>
        <c:axPos val="b"/>
        <c:title>
          <c:tx>
            <c:rich>
              <a:bodyPr vert="horz" rot="0" anchor="ctr"/>
              <a:lstStyle/>
              <a:p>
                <a:pPr algn="ctr">
                  <a:defRPr/>
                </a:pPr>
                <a:r>
                  <a:rPr lang="en-US" cap="none" sz="800" b="1" i="0" u="none" baseline="0">
                    <a:latin typeface="Arial"/>
                    <a:ea typeface="Arial"/>
                    <a:cs typeface="Arial"/>
                  </a:rPr>
                  <a:t>IQ Score</a:t>
                </a:r>
              </a:p>
            </c:rich>
          </c:tx>
          <c:layout>
            <c:manualLayout>
              <c:xMode val="factor"/>
              <c:yMode val="factor"/>
              <c:x val="-0.021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510050"/>
        <c:crosses val="autoZero"/>
        <c:crossBetween val="midCat"/>
        <c:dispUnits/>
      </c:valAx>
      <c:valAx>
        <c:axId val="38510050"/>
        <c:scaling>
          <c:orientation val="minMax"/>
          <c:max val="10"/>
        </c:scaling>
        <c:axPos val="l"/>
        <c:title>
          <c:tx>
            <c:rich>
              <a:bodyPr vert="horz" rot="-5400000" anchor="ctr"/>
              <a:lstStyle/>
              <a:p>
                <a:pPr algn="ctr">
                  <a:defRPr/>
                </a:pPr>
                <a:r>
                  <a:rPr lang="en-US" cap="none" sz="800" b="1" i="0" u="none" baseline="0">
                    <a:latin typeface="Arial"/>
                    <a:ea typeface="Arial"/>
                    <a:cs typeface="Arial"/>
                  </a:rPr>
                  <a:t>Performance</a:t>
                </a:r>
              </a:p>
            </c:rich>
          </c:tx>
          <c:layout>
            <c:manualLayout>
              <c:xMode val="factor"/>
              <c:yMode val="factor"/>
              <c:x val="-0.011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901813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2725"/>
          <c:w val="0.932"/>
          <c:h val="0.886"/>
        </c:manualLayout>
      </c:layout>
      <c:scatterChart>
        <c:scatterStyle val="lineMarker"/>
        <c:varyColors val="0"/>
        <c:ser>
          <c:idx val="0"/>
          <c:order val="0"/>
          <c:tx>
            <c:strRef>
              <c:f>'Sheet 1'!$D$1</c:f>
              <c:strCache>
                <c:ptCount val="1"/>
                <c:pt idx="0">
                  <c:v>PERFORMANCE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'Sheet 1'!$C$2:$C$18</c:f>
              <c:numCache/>
            </c:numRef>
          </c:xVal>
          <c:yVal>
            <c:numRef>
              <c:f>'Sheet 1'!$D$2:$D$18</c:f>
              <c:numCache/>
            </c:numRef>
          </c:yVal>
          <c:smooth val="0"/>
        </c:ser>
        <c:axId val="11046131"/>
        <c:axId val="32306316"/>
      </c:scatterChart>
      <c:valAx>
        <c:axId val="11046131"/>
        <c:scaling>
          <c:orientation val="minMax"/>
        </c:scaling>
        <c:axPos val="b"/>
        <c:title>
          <c:tx>
            <c:rich>
              <a:bodyPr vert="horz" rot="0" anchor="ctr"/>
              <a:lstStyle/>
              <a:p>
                <a:pPr algn="ctr">
                  <a:defRPr/>
                </a:pPr>
                <a:r>
                  <a:rPr lang="en-US" cap="none" sz="800" b="1" i="0" u="none" baseline="0">
                    <a:latin typeface="Arial"/>
                    <a:ea typeface="Arial"/>
                    <a:cs typeface="Arial"/>
                  </a:rPr>
                  <a:t>Interview Score</a:t>
                </a:r>
              </a:p>
            </c:rich>
          </c:tx>
          <c:layout>
            <c:manualLayout>
              <c:xMode val="factor"/>
              <c:yMode val="factor"/>
              <c:x val="-0.0195"/>
              <c:y val="-0.00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2306316"/>
        <c:crosses val="autoZero"/>
        <c:crossBetween val="midCat"/>
        <c:dispUnits/>
      </c:valAx>
      <c:valAx>
        <c:axId val="32306316"/>
        <c:scaling>
          <c:orientation val="minMax"/>
          <c:max val="10"/>
        </c:scaling>
        <c:axPos val="l"/>
        <c:title>
          <c:tx>
            <c:rich>
              <a:bodyPr vert="horz" rot="-5400000" anchor="ctr"/>
              <a:lstStyle/>
              <a:p>
                <a:pPr algn="ctr">
                  <a:defRPr/>
                </a:pPr>
                <a:r>
                  <a:rPr lang="en-US" cap="none" sz="800" b="1" i="0" u="none" baseline="0">
                    <a:latin typeface="Arial"/>
                    <a:ea typeface="Arial"/>
                    <a:cs typeface="Arial"/>
                  </a:rPr>
                  <a:t>Performance</a:t>
                </a:r>
              </a:p>
            </c:rich>
          </c:tx>
          <c:layout>
            <c:manualLayout>
              <c:xMode val="factor"/>
              <c:yMode val="factor"/>
              <c:x val="-0.0117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04613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
          <c:y val="0.02725"/>
          <c:w val="0.9305"/>
          <c:h val="0.8855"/>
        </c:manualLayout>
      </c:layout>
      <c:scatterChart>
        <c:scatterStyle val="lineMarker"/>
        <c:varyColors val="0"/>
        <c:ser>
          <c:idx val="0"/>
          <c:order val="0"/>
          <c:tx>
            <c:strRef>
              <c:f>'Sheet 1'!$C$1</c:f>
              <c:strCache>
                <c:ptCount val="1"/>
                <c:pt idx="0">
                  <c:v>INTERVIEW</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'Sheet 1'!$B$2:$B$18</c:f>
              <c:numCache/>
            </c:numRef>
          </c:xVal>
          <c:yVal>
            <c:numRef>
              <c:f>'Sheet 1'!$C$2:$C$18</c:f>
              <c:numCache/>
            </c:numRef>
          </c:yVal>
          <c:smooth val="0"/>
        </c:ser>
        <c:axId val="22321389"/>
        <c:axId val="66674774"/>
      </c:scatterChart>
      <c:valAx>
        <c:axId val="22321389"/>
        <c:scaling>
          <c:orientation val="minMax"/>
          <c:max val="150"/>
          <c:min val="70"/>
        </c:scaling>
        <c:axPos val="b"/>
        <c:title>
          <c:tx>
            <c:rich>
              <a:bodyPr vert="horz" rot="0" anchor="ctr"/>
              <a:lstStyle/>
              <a:p>
                <a:pPr algn="ctr">
                  <a:defRPr/>
                </a:pPr>
                <a:r>
                  <a:rPr lang="en-US" cap="none" sz="800" b="1" i="0" u="none" baseline="0">
                    <a:latin typeface="Arial"/>
                    <a:ea typeface="Arial"/>
                    <a:cs typeface="Arial"/>
                  </a:rPr>
                  <a:t>IQ Score</a:t>
                </a:r>
              </a:p>
            </c:rich>
          </c:tx>
          <c:layout>
            <c:manualLayout>
              <c:xMode val="factor"/>
              <c:yMode val="factor"/>
              <c:x val="-0.020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674774"/>
        <c:crosses val="autoZero"/>
        <c:crossBetween val="midCat"/>
        <c:dispUnits/>
        <c:majorUnit val="20"/>
      </c:valAx>
      <c:valAx>
        <c:axId val="66674774"/>
        <c:scaling>
          <c:orientation val="minMax"/>
          <c:max val="7"/>
          <c:min val="1"/>
        </c:scaling>
        <c:axPos val="l"/>
        <c:title>
          <c:tx>
            <c:rich>
              <a:bodyPr vert="horz" rot="-5400000" anchor="ctr"/>
              <a:lstStyle/>
              <a:p>
                <a:pPr algn="ctr">
                  <a:defRPr/>
                </a:pPr>
                <a:r>
                  <a:rPr lang="en-US" cap="none" sz="800" b="1" i="0" u="none" baseline="0">
                    <a:latin typeface="Arial"/>
                    <a:ea typeface="Arial"/>
                    <a:cs typeface="Arial"/>
                  </a:rPr>
                  <a:t>Interview Score</a:t>
                </a:r>
              </a:p>
            </c:rich>
          </c:tx>
          <c:layout>
            <c:manualLayout>
              <c:xMode val="factor"/>
              <c:yMode val="factor"/>
              <c:x val="-0.008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232138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49</xdr:row>
      <xdr:rowOff>123825</xdr:rowOff>
    </xdr:from>
    <xdr:to>
      <xdr:col>6</xdr:col>
      <xdr:colOff>219075</xdr:colOff>
      <xdr:row>71</xdr:row>
      <xdr:rowOff>66675</xdr:rowOff>
    </xdr:to>
    <xdr:graphicFrame>
      <xdr:nvGraphicFramePr>
        <xdr:cNvPr id="1" name="Chart 4"/>
        <xdr:cNvGraphicFramePr/>
      </xdr:nvGraphicFramePr>
      <xdr:xfrm>
        <a:off x="457200" y="7820025"/>
        <a:ext cx="5200650" cy="3486150"/>
      </xdr:xfrm>
      <a:graphic>
        <a:graphicData uri="http://schemas.openxmlformats.org/drawingml/2006/chart">
          <c:chart xmlns:c="http://schemas.openxmlformats.org/drawingml/2006/chart" r:id="rId1"/>
        </a:graphicData>
      </a:graphic>
    </xdr:graphicFrame>
    <xdr:clientData/>
  </xdr:twoCellAnchor>
  <xdr:twoCellAnchor>
    <xdr:from>
      <xdr:col>0</xdr:col>
      <xdr:colOff>447675</xdr:colOff>
      <xdr:row>72</xdr:row>
      <xdr:rowOff>66675</xdr:rowOff>
    </xdr:from>
    <xdr:to>
      <xdr:col>6</xdr:col>
      <xdr:colOff>200025</xdr:colOff>
      <xdr:row>96</xdr:row>
      <xdr:rowOff>0</xdr:rowOff>
    </xdr:to>
    <xdr:graphicFrame>
      <xdr:nvGraphicFramePr>
        <xdr:cNvPr id="2" name="Chart 5"/>
        <xdr:cNvGraphicFramePr/>
      </xdr:nvGraphicFramePr>
      <xdr:xfrm>
        <a:off x="447675" y="11468100"/>
        <a:ext cx="5191125" cy="3819525"/>
      </xdr:xfrm>
      <a:graphic>
        <a:graphicData uri="http://schemas.openxmlformats.org/drawingml/2006/chart">
          <c:chart xmlns:c="http://schemas.openxmlformats.org/drawingml/2006/chart" r:id="rId2"/>
        </a:graphicData>
      </a:graphic>
    </xdr:graphicFrame>
    <xdr:clientData/>
  </xdr:twoCellAnchor>
  <xdr:twoCellAnchor>
    <xdr:from>
      <xdr:col>0</xdr:col>
      <xdr:colOff>428625</xdr:colOff>
      <xdr:row>25</xdr:row>
      <xdr:rowOff>95250</xdr:rowOff>
    </xdr:from>
    <xdr:to>
      <xdr:col>6</xdr:col>
      <xdr:colOff>152400</xdr:colOff>
      <xdr:row>49</xdr:row>
      <xdr:rowOff>9525</xdr:rowOff>
    </xdr:to>
    <xdr:graphicFrame>
      <xdr:nvGraphicFramePr>
        <xdr:cNvPr id="3" name="Chart 6"/>
        <xdr:cNvGraphicFramePr/>
      </xdr:nvGraphicFramePr>
      <xdr:xfrm>
        <a:off x="428625" y="3905250"/>
        <a:ext cx="5162550" cy="3800475"/>
      </xdr:xfrm>
      <a:graphic>
        <a:graphicData uri="http://schemas.openxmlformats.org/drawingml/2006/chart">
          <c:chart xmlns:c="http://schemas.openxmlformats.org/drawingml/2006/chart" r:id="rId3"/>
        </a:graphicData>
      </a:graphic>
    </xdr:graphicFrame>
    <xdr:clientData/>
  </xdr:twoCellAnchor>
  <xdr:twoCellAnchor>
    <xdr:from>
      <xdr:col>6</xdr:col>
      <xdr:colOff>428625</xdr:colOff>
      <xdr:row>22</xdr:row>
      <xdr:rowOff>104775</xdr:rowOff>
    </xdr:from>
    <xdr:to>
      <xdr:col>10</xdr:col>
      <xdr:colOff>466725</xdr:colOff>
      <xdr:row>35</xdr:row>
      <xdr:rowOff>85725</xdr:rowOff>
    </xdr:to>
    <xdr:sp>
      <xdr:nvSpPr>
        <xdr:cNvPr id="4" name="Text Box 7"/>
        <xdr:cNvSpPr txBox="1">
          <a:spLocks noChangeArrowheads="1"/>
        </xdr:cNvSpPr>
      </xdr:nvSpPr>
      <xdr:spPr>
        <a:xfrm>
          <a:off x="5867400" y="3457575"/>
          <a:ext cx="4381500" cy="2057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correlational analysis of the personnel data yielded one statistically significant correlation: IQ and performance scores are positively correlated, r(16) = .68, p &lt; .05.  The Interview-Performance and IQ-Interview correlations, however, were not significant.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Given these results, the I/O Psychologist should recommend to management that IQ scores should contintue to be used in the selection process, but that interview scores should not.  These data clearly show that IQ scores are relatively strong (but of course not perfect) predictors of future job success, but that the current interview procedure is not at all predictive (in fact the correlation was negative, although not significantly so).</a:t>
          </a:r>
        </a:p>
      </xdr:txBody>
    </xdr:sp>
    <xdr:clientData/>
  </xdr:twoCellAnchor>
  <xdr:twoCellAnchor>
    <xdr:from>
      <xdr:col>0</xdr:col>
      <xdr:colOff>0</xdr:colOff>
      <xdr:row>99</xdr:row>
      <xdr:rowOff>0</xdr:rowOff>
    </xdr:from>
    <xdr:to>
      <xdr:col>7</xdr:col>
      <xdr:colOff>1009650</xdr:colOff>
      <xdr:row>113</xdr:row>
      <xdr:rowOff>9525</xdr:rowOff>
    </xdr:to>
    <xdr:sp>
      <xdr:nvSpPr>
        <xdr:cNvPr id="5" name="TextBox 5"/>
        <xdr:cNvSpPr txBox="1">
          <a:spLocks noChangeArrowheads="1"/>
        </xdr:cNvSpPr>
      </xdr:nvSpPr>
      <xdr:spPr>
        <a:xfrm>
          <a:off x="0" y="15773400"/>
          <a:ext cx="7277100"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59"/>
  <sheetViews>
    <sheetView tabSelected="1" zoomScalePageLayoutView="0" workbookViewId="0" topLeftCell="A1">
      <selection activeCell="A2" sqref="A2"/>
    </sheetView>
  </sheetViews>
  <sheetFormatPr defaultColWidth="8.8515625" defaultRowHeight="12.75"/>
  <cols>
    <col min="1" max="1" width="23.00390625" style="0" bestFit="1" customWidth="1"/>
    <col min="2" max="2" width="8.8515625" style="0" customWidth="1"/>
    <col min="3" max="3" width="12.421875" style="0" bestFit="1" customWidth="1"/>
    <col min="4" max="4" width="15.8515625" style="0" customWidth="1"/>
    <col min="5" max="5" width="12.28125" style="0" customWidth="1"/>
    <col min="6" max="6" width="9.140625" style="2" customWidth="1"/>
    <col min="7" max="7" width="12.421875" style="2" bestFit="1" customWidth="1"/>
    <col min="8" max="9" width="16.28125" style="2" bestFit="1" customWidth="1"/>
    <col min="10" max="10" width="20.140625" style="2" bestFit="1" customWidth="1"/>
    <col min="11" max="11" width="28.7109375" style="2" bestFit="1" customWidth="1"/>
  </cols>
  <sheetData>
    <row r="1" spans="2:11" ht="12">
      <c r="B1" s="1" t="s">
        <v>0</v>
      </c>
      <c r="C1" s="1" t="s">
        <v>1</v>
      </c>
      <c r="D1" s="1" t="s">
        <v>3</v>
      </c>
      <c r="F1" s="1" t="s">
        <v>4</v>
      </c>
      <c r="G1" s="1" t="s">
        <v>5</v>
      </c>
      <c r="H1" s="1" t="s">
        <v>6</v>
      </c>
      <c r="I1" s="1" t="s">
        <v>8</v>
      </c>
      <c r="J1" s="1" t="s">
        <v>9</v>
      </c>
      <c r="K1" s="1" t="s">
        <v>10</v>
      </c>
    </row>
    <row r="2" spans="2:11" ht="12">
      <c r="B2" s="2">
        <v>103</v>
      </c>
      <c r="C2" s="2">
        <v>7</v>
      </c>
      <c r="D2" s="2">
        <v>5</v>
      </c>
      <c r="F2" s="2">
        <f>(B2-$B$20)/$B$21</f>
        <v>-0.08145587272434335</v>
      </c>
      <c r="G2" s="2">
        <f>(C2-$C$20)/$C$21</f>
        <v>1.4225735183180388</v>
      </c>
      <c r="H2" s="2">
        <f>(D2-$D$20)/$D$21</f>
        <v>-1.5322419401414686</v>
      </c>
      <c r="I2" s="2">
        <f>F2*G2</f>
        <v>-0.11587696744913549</v>
      </c>
      <c r="J2" s="2">
        <f>F2*H2</f>
        <v>0.12481010445906439</v>
      </c>
      <c r="K2" s="2">
        <f>H2*G2</f>
        <v>-2.179726807701507</v>
      </c>
    </row>
    <row r="3" spans="2:11" ht="12">
      <c r="B3" s="2">
        <v>119</v>
      </c>
      <c r="C3" s="2">
        <v>5</v>
      </c>
      <c r="D3" s="2">
        <v>9</v>
      </c>
      <c r="F3" s="2">
        <f aca="true" t="shared" si="0" ref="F3:F18">(B3-$B$20)/$B$21</f>
        <v>0.8818483612331043</v>
      </c>
      <c r="G3" s="2">
        <f aca="true" t="shared" si="1" ref="G3:G18">(C3-$C$20)/$C$21</f>
        <v>-0.08891084489487709</v>
      </c>
      <c r="H3" s="2">
        <f aca="true" t="shared" si="2" ref="H3:H18">(D3-$D$20)/$D$21</f>
        <v>1.0090373752151132</v>
      </c>
      <c r="I3" s="2">
        <f aca="true" t="shared" si="3" ref="I3:I18">F3*G3</f>
        <v>-0.07840588286639807</v>
      </c>
      <c r="J3" s="2">
        <f aca="true" t="shared" si="4" ref="J3:J18">F3*H3</f>
        <v>0.8898179557564005</v>
      </c>
      <c r="K3" s="2">
        <f aca="true" t="shared" si="5" ref="K3:K18">H3*G3</f>
        <v>-0.08971436556088483</v>
      </c>
    </row>
    <row r="4" spans="2:11" ht="12">
      <c r="B4" s="2">
        <v>100</v>
      </c>
      <c r="C4" s="2">
        <v>4</v>
      </c>
      <c r="D4" s="2">
        <v>7</v>
      </c>
      <c r="F4" s="2">
        <f t="shared" si="0"/>
        <v>-0.2620754165913648</v>
      </c>
      <c r="G4" s="2">
        <f t="shared" si="1"/>
        <v>-0.8446530265013351</v>
      </c>
      <c r="H4" s="2">
        <f t="shared" si="2"/>
        <v>-0.26160228246317774</v>
      </c>
      <c r="I4" s="2">
        <f t="shared" si="3"/>
        <v>0.22136279379549448</v>
      </c>
      <c r="J4" s="2">
        <f t="shared" si="4"/>
        <v>0.0685595271577892</v>
      </c>
      <c r="K4" s="2">
        <f t="shared" si="5"/>
        <v>0.22096315962218022</v>
      </c>
    </row>
    <row r="5" spans="2:11" ht="12">
      <c r="B5" s="2">
        <v>103</v>
      </c>
      <c r="C5" s="2">
        <v>7</v>
      </c>
      <c r="D5" s="2">
        <v>6</v>
      </c>
      <c r="F5" s="2">
        <f t="shared" si="0"/>
        <v>-0.08145587272434335</v>
      </c>
      <c r="G5" s="2">
        <f t="shared" si="1"/>
        <v>1.4225735183180388</v>
      </c>
      <c r="H5" s="2">
        <f t="shared" si="2"/>
        <v>-0.8969221113023232</v>
      </c>
      <c r="I5" s="2">
        <f t="shared" si="3"/>
        <v>-0.11587696744913549</v>
      </c>
      <c r="J5" s="2">
        <f t="shared" si="4"/>
        <v>0.07305957334189137</v>
      </c>
      <c r="K5" s="2">
        <f t="shared" si="5"/>
        <v>-1.2759376435325895</v>
      </c>
    </row>
    <row r="6" spans="2:11" ht="12">
      <c r="B6" s="2">
        <v>112</v>
      </c>
      <c r="C6" s="2">
        <v>5</v>
      </c>
      <c r="D6" s="2">
        <v>9</v>
      </c>
      <c r="F6" s="2">
        <f t="shared" si="0"/>
        <v>0.46040275887672094</v>
      </c>
      <c r="G6" s="2">
        <f t="shared" si="1"/>
        <v>-0.08891084489487709</v>
      </c>
      <c r="H6" s="2">
        <f t="shared" si="2"/>
        <v>1.0090373752151132</v>
      </c>
      <c r="I6" s="2">
        <f t="shared" si="3"/>
        <v>-0.04093479828366163</v>
      </c>
      <c r="J6" s="2">
        <f t="shared" si="4"/>
        <v>0.46456359135876313</v>
      </c>
      <c r="K6" s="2">
        <f t="shared" si="5"/>
        <v>-0.08971436556088483</v>
      </c>
    </row>
    <row r="7" spans="2:11" ht="12">
      <c r="B7" s="2">
        <v>129</v>
      </c>
      <c r="C7" s="2">
        <v>6</v>
      </c>
      <c r="D7" s="2">
        <v>10</v>
      </c>
      <c r="F7" s="2">
        <f t="shared" si="0"/>
        <v>1.483913507456509</v>
      </c>
      <c r="G7" s="2">
        <f t="shared" si="1"/>
        <v>0.6668313367115809</v>
      </c>
      <c r="H7" s="2">
        <f t="shared" si="2"/>
        <v>1.6443572040542587</v>
      </c>
      <c r="I7" s="2">
        <f t="shared" si="3"/>
        <v>0.9895200277415944</v>
      </c>
      <c r="J7" s="2">
        <f t="shared" si="4"/>
        <v>2.4400838661795334</v>
      </c>
      <c r="K7" s="2">
        <f t="shared" si="5"/>
        <v>1.0965089124108192</v>
      </c>
    </row>
    <row r="8" spans="2:11" ht="12">
      <c r="B8" s="2">
        <v>89</v>
      </c>
      <c r="C8" s="2">
        <v>6</v>
      </c>
      <c r="D8" s="2">
        <v>7</v>
      </c>
      <c r="F8" s="2">
        <f t="shared" si="0"/>
        <v>-0.9243470774371101</v>
      </c>
      <c r="G8" s="2">
        <f t="shared" si="1"/>
        <v>0.6668313367115809</v>
      </c>
      <c r="H8" s="2">
        <f t="shared" si="2"/>
        <v>-0.26160228246317774</v>
      </c>
      <c r="I8" s="2">
        <f t="shared" si="3"/>
        <v>-0.6163835972328313</v>
      </c>
      <c r="J8" s="2">
        <f t="shared" si="4"/>
        <v>0.2418113052457157</v>
      </c>
      <c r="K8" s="2">
        <f t="shared" si="5"/>
        <v>-0.17444459970172138</v>
      </c>
    </row>
    <row r="9" spans="2:11" ht="12">
      <c r="B9" s="2">
        <v>99</v>
      </c>
      <c r="C9" s="2">
        <v>6</v>
      </c>
      <c r="D9" s="2">
        <v>5</v>
      </c>
      <c r="F9" s="2">
        <f t="shared" si="0"/>
        <v>-0.3222819312137053</v>
      </c>
      <c r="G9" s="2">
        <f t="shared" si="1"/>
        <v>0.6668313367115809</v>
      </c>
      <c r="H9" s="2">
        <f t="shared" si="2"/>
        <v>-1.5322419401414686</v>
      </c>
      <c r="I9" s="2">
        <f t="shared" si="3"/>
        <v>-0.21490769098922488</v>
      </c>
      <c r="J9" s="2">
        <f t="shared" si="4"/>
        <v>0.49381389155542715</v>
      </c>
      <c r="K9" s="2">
        <f t="shared" si="5"/>
        <v>-1.0217469411100817</v>
      </c>
    </row>
    <row r="10" spans="2:11" ht="12">
      <c r="B10" s="2">
        <v>84</v>
      </c>
      <c r="C10" s="2">
        <v>7</v>
      </c>
      <c r="D10" s="2">
        <v>7</v>
      </c>
      <c r="F10" s="2">
        <f t="shared" si="0"/>
        <v>-1.2253796505488124</v>
      </c>
      <c r="G10" s="2">
        <f t="shared" si="1"/>
        <v>1.4225735183180388</v>
      </c>
      <c r="H10" s="2">
        <f t="shared" si="2"/>
        <v>-0.26160228246317774</v>
      </c>
      <c r="I10" s="2">
        <f t="shared" si="3"/>
        <v>-1.743192640756553</v>
      </c>
      <c r="J10" s="2">
        <f t="shared" si="4"/>
        <v>0.32056211346750046</v>
      </c>
      <c r="K10" s="2">
        <f t="shared" si="5"/>
        <v>-0.3721484793636721</v>
      </c>
    </row>
    <row r="11" spans="2:11" ht="12">
      <c r="B11" s="2">
        <v>104</v>
      </c>
      <c r="C11" s="2">
        <v>4</v>
      </c>
      <c r="D11" s="2">
        <v>7</v>
      </c>
      <c r="F11" s="2">
        <f t="shared" si="0"/>
        <v>-0.021249358102002874</v>
      </c>
      <c r="G11" s="2">
        <f t="shared" si="1"/>
        <v>-0.8446530265013351</v>
      </c>
      <c r="H11" s="2">
        <f t="shared" si="2"/>
        <v>-0.26160228246317774</v>
      </c>
      <c r="I11" s="2">
        <f t="shared" si="3"/>
        <v>0.017948334632067395</v>
      </c>
      <c r="J11" s="2">
        <f t="shared" si="4"/>
        <v>0.0055588805803613705</v>
      </c>
      <c r="K11" s="2">
        <f t="shared" si="5"/>
        <v>0.22096315962218022</v>
      </c>
    </row>
    <row r="12" spans="2:11" ht="12">
      <c r="B12" s="2">
        <v>89</v>
      </c>
      <c r="C12" s="2">
        <v>4</v>
      </c>
      <c r="D12" s="2">
        <v>8</v>
      </c>
      <c r="F12" s="2">
        <f t="shared" si="0"/>
        <v>-0.9243470774371101</v>
      </c>
      <c r="G12" s="2">
        <f t="shared" si="1"/>
        <v>-0.8446530265013351</v>
      </c>
      <c r="H12" s="2">
        <f t="shared" si="2"/>
        <v>0.3737175463759677</v>
      </c>
      <c r="I12" s="2">
        <f t="shared" si="3"/>
        <v>0.780752556494919</v>
      </c>
      <c r="J12" s="2">
        <f t="shared" si="4"/>
        <v>-0.3454447217795934</v>
      </c>
      <c r="K12" s="2">
        <f t="shared" si="5"/>
        <v>-0.3156616566031142</v>
      </c>
    </row>
    <row r="13" spans="2:11" ht="12">
      <c r="B13" s="2">
        <v>132</v>
      </c>
      <c r="C13" s="2">
        <v>6</v>
      </c>
      <c r="D13" s="2">
        <v>8</v>
      </c>
      <c r="F13" s="2">
        <f t="shared" si="0"/>
        <v>1.6645330513235306</v>
      </c>
      <c r="G13" s="2">
        <f t="shared" si="1"/>
        <v>0.6668313367115809</v>
      </c>
      <c r="H13" s="2">
        <f t="shared" si="2"/>
        <v>0.3737175463759677</v>
      </c>
      <c r="I13" s="2">
        <f t="shared" si="3"/>
        <v>1.1099627996146764</v>
      </c>
      <c r="J13" s="2">
        <f t="shared" si="4"/>
        <v>0.6220652078023325</v>
      </c>
      <c r="K13" s="2">
        <f t="shared" si="5"/>
        <v>0.24920657100245877</v>
      </c>
    </row>
    <row r="14" spans="2:11" ht="12">
      <c r="B14" s="2">
        <v>87</v>
      </c>
      <c r="C14" s="2">
        <v>4</v>
      </c>
      <c r="D14" s="2">
        <v>7</v>
      </c>
      <c r="F14" s="2">
        <f t="shared" si="0"/>
        <v>-1.044760106681791</v>
      </c>
      <c r="G14" s="2">
        <f t="shared" si="1"/>
        <v>-0.8446530265013351</v>
      </c>
      <c r="H14" s="2">
        <f t="shared" si="2"/>
        <v>-0.26160228246317774</v>
      </c>
      <c r="I14" s="2">
        <f t="shared" si="3"/>
        <v>0.8824597860766326</v>
      </c>
      <c r="J14" s="2">
        <f t="shared" si="4"/>
        <v>0.27331162853442964</v>
      </c>
      <c r="K14" s="2">
        <f t="shared" si="5"/>
        <v>0.22096315962218022</v>
      </c>
    </row>
    <row r="15" spans="2:11" ht="12">
      <c r="B15" s="2">
        <v>109</v>
      </c>
      <c r="C15" s="2">
        <v>4</v>
      </c>
      <c r="D15" s="2">
        <v>9</v>
      </c>
      <c r="F15" s="2">
        <f t="shared" si="0"/>
        <v>0.27978321500969955</v>
      </c>
      <c r="G15" s="2">
        <f t="shared" si="1"/>
        <v>-0.8446530265013351</v>
      </c>
      <c r="H15" s="2">
        <f t="shared" si="2"/>
        <v>1.0090373752151132</v>
      </c>
      <c r="I15" s="2">
        <f t="shared" si="3"/>
        <v>-0.2363197393222165</v>
      </c>
      <c r="J15" s="2">
        <f t="shared" si="4"/>
        <v>0.2823117209026329</v>
      </c>
      <c r="K15" s="2">
        <f t="shared" si="5"/>
        <v>-0.8522864728284086</v>
      </c>
    </row>
    <row r="16" spans="2:11" ht="12">
      <c r="B16" s="2">
        <v>139</v>
      </c>
      <c r="C16" s="2">
        <v>5</v>
      </c>
      <c r="D16" s="2">
        <v>10</v>
      </c>
      <c r="F16" s="2">
        <f t="shared" si="0"/>
        <v>2.085978653679914</v>
      </c>
      <c r="G16" s="2">
        <f t="shared" si="1"/>
        <v>-0.08891084489487709</v>
      </c>
      <c r="H16" s="2">
        <f t="shared" si="2"/>
        <v>1.6443572040542587</v>
      </c>
      <c r="I16" s="2">
        <f t="shared" si="3"/>
        <v>-0.18546612453135938</v>
      </c>
      <c r="J16" s="2">
        <f t="shared" si="4"/>
        <v>3.4300940266819704</v>
      </c>
      <c r="K16" s="2">
        <f t="shared" si="5"/>
        <v>-0.14620118832144197</v>
      </c>
    </row>
    <row r="17" spans="2:11" ht="12">
      <c r="B17" s="2">
        <v>93</v>
      </c>
      <c r="C17" s="2">
        <v>2</v>
      </c>
      <c r="D17" s="2">
        <v>7</v>
      </c>
      <c r="F17" s="2">
        <f t="shared" si="0"/>
        <v>-0.6835210189477482</v>
      </c>
      <c r="G17" s="2">
        <f t="shared" si="1"/>
        <v>-2.356137389714251</v>
      </c>
      <c r="H17" s="2">
        <f t="shared" si="2"/>
        <v>-0.26160228246317774</v>
      </c>
      <c r="I17" s="2">
        <f t="shared" si="3"/>
        <v>1.6104694293983726</v>
      </c>
      <c r="J17" s="2">
        <f t="shared" si="4"/>
        <v>0.17881065866828788</v>
      </c>
      <c r="K17" s="2">
        <f t="shared" si="5"/>
        <v>0.6163709189460818</v>
      </c>
    </row>
    <row r="18" spans="2:11" ht="12">
      <c r="B18" s="2">
        <v>83</v>
      </c>
      <c r="C18" s="2">
        <v>5</v>
      </c>
      <c r="D18" s="2">
        <v>5</v>
      </c>
      <c r="F18" s="2">
        <f t="shared" si="0"/>
        <v>-1.2855861651711529</v>
      </c>
      <c r="G18" s="2">
        <f t="shared" si="1"/>
        <v>-0.08891084489487709</v>
      </c>
      <c r="H18" s="2">
        <f t="shared" si="2"/>
        <v>-1.5322419401414686</v>
      </c>
      <c r="I18" s="2">
        <f t="shared" si="3"/>
        <v>0.11430255213053221</v>
      </c>
      <c r="J18" s="2">
        <f t="shared" si="4"/>
        <v>1.9698290399408778</v>
      </c>
      <c r="K18" s="2">
        <f t="shared" si="5"/>
        <v>0.13623292548134366</v>
      </c>
    </row>
    <row r="19" spans="2:3" ht="12">
      <c r="B19" s="2"/>
      <c r="C19" s="2"/>
    </row>
    <row r="20" spans="1:11" ht="12">
      <c r="A20" s="4" t="s">
        <v>2</v>
      </c>
      <c r="B20" s="3">
        <f>AVERAGE(B2:B18)</f>
        <v>104.3529411764706</v>
      </c>
      <c r="C20" s="3">
        <f>AVERAGE(C2:C18)</f>
        <v>5.117647058823529</v>
      </c>
      <c r="D20" s="3">
        <f>AVERAGE(D2:D18)</f>
        <v>7.411764705882353</v>
      </c>
      <c r="E20" s="3"/>
      <c r="F20" s="3">
        <f aca="true" t="shared" si="6" ref="F20:K20">AVERAGE(F2:F18)</f>
        <v>-3.2653618371328136E-16</v>
      </c>
      <c r="G20" s="3">
        <f t="shared" si="6"/>
        <v>3.3388324784683016E-16</v>
      </c>
      <c r="H20" s="3">
        <f t="shared" si="6"/>
        <v>-2.0898315757650005E-16</v>
      </c>
      <c r="I20" s="3">
        <f t="shared" si="6"/>
        <v>0.13996552182375135</v>
      </c>
      <c r="J20" s="3">
        <f t="shared" si="6"/>
        <v>0.6784481394031403</v>
      </c>
      <c r="K20" s="3">
        <f t="shared" si="6"/>
        <v>-0.22096315962218013</v>
      </c>
    </row>
    <row r="21" spans="1:11" ht="12">
      <c r="A21" s="4" t="s">
        <v>7</v>
      </c>
      <c r="B21" s="3">
        <f>STDEVP(B2:B18)</f>
        <v>16.60949826231821</v>
      </c>
      <c r="C21" s="3">
        <f>STDEVP(C2:C18)</f>
        <v>1.3232025740237638</v>
      </c>
      <c r="D21" s="3">
        <f>STDEVP(D2:D18)</f>
        <v>1.5740103717952532</v>
      </c>
      <c r="E21" s="3"/>
      <c r="F21" s="3">
        <f>STDEVP(F2:F18)</f>
        <v>0.9999999999999999</v>
      </c>
      <c r="G21" s="3">
        <f>STDEVP(G2:G18)</f>
        <v>1</v>
      </c>
      <c r="H21" s="3">
        <f>STDEVP(H2:H18)</f>
        <v>0.9999999999999998</v>
      </c>
      <c r="I21" s="3"/>
      <c r="J21" s="3"/>
      <c r="K21" s="3"/>
    </row>
    <row r="22" spans="2:12" ht="12">
      <c r="B22" s="1" t="s">
        <v>11</v>
      </c>
      <c r="K22" s="5"/>
      <c r="L22" s="6"/>
    </row>
    <row r="23" spans="1:12" ht="12">
      <c r="A23" t="s">
        <v>12</v>
      </c>
      <c r="B23" s="2">
        <f>CORREL(B2:B18,C2:C18)</f>
        <v>0.1399655218237514</v>
      </c>
      <c r="K23" s="5"/>
      <c r="L23" s="6"/>
    </row>
    <row r="24" spans="1:12" ht="12">
      <c r="A24" t="s">
        <v>13</v>
      </c>
      <c r="B24" s="2">
        <f>CORREL(B2:B18,D2:D18)</f>
        <v>0.6784481394031402</v>
      </c>
      <c r="K24" s="5"/>
      <c r="L24" s="6"/>
    </row>
    <row r="25" spans="1:12" ht="12">
      <c r="A25" t="s">
        <v>14</v>
      </c>
      <c r="B25" s="2">
        <f>CORREL(C2:C18,D2:D18)</f>
        <v>-0.22096315962218033</v>
      </c>
      <c r="K25" s="5"/>
      <c r="L25" s="6"/>
    </row>
    <row r="58" spans="8:10" ht="12">
      <c r="H58" s="2" t="s">
        <v>15</v>
      </c>
      <c r="I58" s="2">
        <f>SLOPE(D2:D18,B2:B18)</f>
        <v>0.06429359823399558</v>
      </c>
      <c r="J58" s="2">
        <f>J20*(D21/B21)</f>
        <v>0.06429359823399558</v>
      </c>
    </row>
    <row r="59" spans="8:10" ht="12">
      <c r="H59" s="2" t="s">
        <v>16</v>
      </c>
      <c r="I59" s="2">
        <f>INTERCEPT(D2:D18,B2:B18)</f>
        <v>0.7025386313465791</v>
      </c>
      <c r="J59" s="2">
        <f>D20-J58*B20</f>
        <v>0.7025386313465791</v>
      </c>
    </row>
  </sheetData>
  <sheetProtection/>
  <printOptions gridLines="1"/>
  <pageMargins left="0.31" right="0.43" top="0.49" bottom="0.55" header="0.5" footer="0.5"/>
  <pageSetup fitToHeight="1" fitToWidth="1" horizontalDpi="1200" verticalDpi="1200" orientation="portrait" scale="54"/>
  <drawing r:id="rId4"/>
  <legacyDrawing r:id="rId3"/>
  <oleObjects>
    <oleObject progId="Equation.DSMT4" shapeId="1404620" r:id="rId1"/>
    <oleObject progId="Equation.DSMT4" shapeId="46729" r:id="rId2"/>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mtagler</dc:creator>
  <cp:keywords/>
  <dc:description/>
  <cp:lastModifiedBy>Michael Tagler</cp:lastModifiedBy>
  <cp:lastPrinted>2009-11-03T20:28:18Z</cp:lastPrinted>
  <dcterms:created xsi:type="dcterms:W3CDTF">2005-11-24T07:43:53Z</dcterms:created>
  <dcterms:modified xsi:type="dcterms:W3CDTF">2010-01-04T21:42:20Z</dcterms:modified>
  <cp:category/>
  <cp:version/>
  <cp:contentType/>
  <cp:contentStatus/>
</cp:coreProperties>
</file>